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0B98BEC-EBF3-4DED-A727-32FD41FACD9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AR8" i="5" l="1"/>
  <c r="H12" i="5"/>
  <c r="E12" i="5"/>
  <c r="G13" i="5"/>
  <c r="G14" i="5" s="1"/>
  <c r="E13" i="5"/>
  <c r="O13" i="5" s="1"/>
  <c r="K13" i="5"/>
  <c r="K14" i="5" s="1"/>
  <c r="F13" i="5"/>
  <c r="H13" i="5"/>
  <c r="H14" i="5" s="1"/>
  <c r="I12" i="5"/>
  <c r="AF8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<sst xmlns="http://schemas.openxmlformats.org/spreadsheetml/2006/main" count="75" uniqueCount="32">
  <si>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</si>
  <si>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</si>
  <si>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</si>
  <si>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</si>
  <si>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</si>
  <si>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</si>
  <si>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</si>
  <si>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</si>
  <si>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</si>
  <si>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</si>
  <si>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</si>
  <si>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</si>
  <si>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</si>
  <si>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</si>
  <si>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</si>
  <si>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</si>
  <si>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</si>
  <si>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</si>
  <si>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</si>
  <si>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</si>
  <si>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</si>
  <si>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</si>
  <si>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</si>
  <si>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</si>
  <si>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JoMa  2</t>
  </si>
  <si>
    <t>JoMa = Joensuun Maila  (1957),  kasvattajaseura</t>
  </si>
  <si>
    <t>3.</t>
  </si>
  <si>
    <t>Miro Kinnunen</t>
  </si>
  <si>
    <t>14.6.2003   Kontiolahti</t>
  </si>
  <si>
    <t>5.</t>
  </si>
  <si>
    <t>8.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</si>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</sst>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2019</v>
      </c>
      <c r="Y4" s="14" t="s">
        <v>26</v>
      </c>
      <c r="Z4" s="1" t="s">
        <v>24</v>
      </c>
      <c r="AA4" s="12">
        <v>4</v>
      </c>
      <c r="AB4" s="12">
        <v>0</v>
      </c>
      <c r="AC4" s="12">
        <v>0</v>
      </c>
      <c r="AD4" s="13">
        <v>0</v>
      </c>
      <c r="AE4" s="12">
        <v>13</v>
      </c>
      <c r="AF4" s="65">
        <v>0.72219999999999995</v>
      </c>
      <c r="AG4" s="18">
        <v>18</v>
      </c>
      <c r="AH4" s="39"/>
      <c r="AI4" s="7"/>
      <c r="AJ4" s="7"/>
      <c r="AK4" s="7"/>
      <c r="AM4" s="12">
        <v>1</v>
      </c>
      <c r="AN4" s="12">
        <v>0</v>
      </c>
      <c r="AO4" s="12">
        <v>0</v>
      </c>
      <c r="AP4" s="12">
        <v>1</v>
      </c>
      <c r="AQ4" s="12">
        <v>5</v>
      </c>
      <c r="AR4" s="63">
        <v>0.71419999999999995</v>
      </c>
      <c r="AS4" s="18">
        <v>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2020</v>
      </c>
      <c r="Y5" s="14" t="s">
        <v>29</v>
      </c>
      <c r="Z5" s="1" t="s">
        <v>24</v>
      </c>
      <c r="AA5" s="12">
        <v>8</v>
      </c>
      <c r="AB5" s="12">
        <v>0</v>
      </c>
      <c r="AC5" s="12">
        <v>3</v>
      </c>
      <c r="AD5" s="13">
        <v>0</v>
      </c>
      <c r="AE5" s="12">
        <v>16</v>
      </c>
      <c r="AF5" s="31">
        <v>0.372</v>
      </c>
      <c r="AG5" s="18">
        <v>43</v>
      </c>
      <c r="AH5" s="39"/>
      <c r="AI5" s="7"/>
      <c r="AJ5" s="7"/>
      <c r="AK5" s="7"/>
      <c r="AM5" s="12"/>
      <c r="AN5" s="12"/>
      <c r="AO5" s="13"/>
      <c r="AP5" s="12"/>
      <c r="AQ5" s="12"/>
      <c r="AR5" s="6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>
        <v>2021</v>
      </c>
      <c r="Y6" s="71" t="s">
        <v>30</v>
      </c>
      <c r="Z6" s="68" t="s">
        <v>24</v>
      </c>
      <c r="AA6" s="67">
        <v>13</v>
      </c>
      <c r="AB6" s="67">
        <v>0</v>
      </c>
      <c r="AC6" s="67">
        <v>3</v>
      </c>
      <c r="AD6" s="72">
        <v>14</v>
      </c>
      <c r="AE6" s="67">
        <v>44</v>
      </c>
      <c r="AF6" s="69">
        <v>0.59460000000000002</v>
      </c>
      <c r="AG6" s="70">
        <v>74</v>
      </c>
      <c r="AH6" s="7"/>
      <c r="AI6" s="7"/>
      <c r="AJ6" s="7"/>
      <c r="AK6" s="7"/>
      <c r="AL6" s="66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31</v>
      </c>
      <c r="Z7" s="1" t="s">
        <v>24</v>
      </c>
      <c r="AA7" s="12">
        <v>7</v>
      </c>
      <c r="AB7" s="12">
        <v>2</v>
      </c>
      <c r="AC7" s="12">
        <v>13</v>
      </c>
      <c r="AD7" s="12">
        <v>8</v>
      </c>
      <c r="AE7" s="12">
        <v>34</v>
      </c>
      <c r="AF7" s="65">
        <v>0.59649122807017541</v>
      </c>
      <c r="AG7" s="10">
        <v>57</v>
      </c>
      <c r="AH7" s="39"/>
      <c r="AI7" s="7"/>
      <c r="AJ7" s="7"/>
      <c r="AK7" s="7"/>
      <c r="AL7" s="10"/>
      <c r="AM7" s="12">
        <v>6</v>
      </c>
      <c r="AN7" s="12">
        <v>0</v>
      </c>
      <c r="AO7" s="13">
        <v>8</v>
      </c>
      <c r="AP7" s="12">
        <v>6</v>
      </c>
      <c r="AQ7" s="12">
        <v>24</v>
      </c>
      <c r="AR7" s="63">
        <v>0.68569999999999998</v>
      </c>
      <c r="AS7" s="73">
        <v>35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SUM(K4:K7)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SUM(W4:W7)</f>
        <v>0</v>
      </c>
      <c r="X8" s="62" t="s">
        <v>13</v>
      </c>
      <c r="Y8" s="11"/>
      <c r="Z8" s="9"/>
      <c r="AA8" s="35">
        <f>SUM(AA4:AA7)</f>
        <v>32</v>
      </c>
      <c r="AB8" s="35">
        <f>SUM(AB4:AB7)</f>
        <v>2</v>
      </c>
      <c r="AC8" s="35">
        <f>SUM(AC4:AC7)</f>
        <v>19</v>
      </c>
      <c r="AD8" s="35">
        <f>SUM(AD4:AD7)</f>
        <v>22</v>
      </c>
      <c r="AE8" s="35">
        <f>SUM(AE4:AE7)</f>
        <v>107</v>
      </c>
      <c r="AF8" s="36">
        <f>PRODUCT(AE8/AG8)</f>
        <v>0.55729166666666663</v>
      </c>
      <c r="AG8" s="20">
        <f>SUM(AG4:AG7)</f>
        <v>192</v>
      </c>
      <c r="AH8" s="17"/>
      <c r="AI8" s="28"/>
      <c r="AJ8" s="40"/>
      <c r="AK8" s="41"/>
      <c r="AL8" s="10"/>
      <c r="AM8" s="35">
        <f>SUM(AM4:AM7)</f>
        <v>7</v>
      </c>
      <c r="AN8" s="35">
        <f>SUM(AN4:AN7)</f>
        <v>0</v>
      </c>
      <c r="AO8" s="35">
        <f>SUM(AO4:AO7)</f>
        <v>8</v>
      </c>
      <c r="AP8" s="35">
        <f>SUM(AP4:AP7)</f>
        <v>7</v>
      </c>
      <c r="AQ8" s="35">
        <f>SUM(AQ4:AQ7)</f>
        <v>29</v>
      </c>
      <c r="AR8" s="36">
        <f>PRODUCT(AQ8/AS8)</f>
        <v>0.69047619047619047</v>
      </c>
      <c r="AS8" s="38">
        <f>SUM(AS4:AS7)</f>
        <v>42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2" t="s">
        <v>25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39</v>
      </c>
      <c r="F13" s="45">
        <f>PRODUCT(AB8+AN8)</f>
        <v>2</v>
      </c>
      <c r="G13" s="45">
        <f>PRODUCT(AC8+AO8)</f>
        <v>27</v>
      </c>
      <c r="H13" s="45">
        <f>PRODUCT(AD8+AP8)</f>
        <v>29</v>
      </c>
      <c r="I13" s="45">
        <f>PRODUCT(AE8+AQ8)</f>
        <v>136</v>
      </c>
      <c r="J13" s="58">
        <f>PRODUCT(I13/K13)</f>
        <v>0.58119658119658124</v>
      </c>
      <c r="K13" s="10">
        <f>PRODUCT(AG8+AS8)</f>
        <v>234</v>
      </c>
      <c r="L13" s="51">
        <f>PRODUCT((F13+G13)/E13)</f>
        <v>0.74358974358974361</v>
      </c>
      <c r="M13" s="51">
        <f>PRODUCT(H13/E13)</f>
        <v>0.74358974358974361</v>
      </c>
      <c r="N13" s="51">
        <f>PRODUCT((F13+G13+H13)/E13)</f>
        <v>1.4871794871794872</v>
      </c>
      <c r="O13" s="51">
        <f>PRODUCT(I13/E13)</f>
        <v>3.4871794871794872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39</v>
      </c>
      <c r="F14" s="45">
        <f t="shared" ref="F14:I14" si="0">SUM(F11:F13)</f>
        <v>2</v>
      </c>
      <c r="G14" s="45">
        <f t="shared" si="0"/>
        <v>27</v>
      </c>
      <c r="H14" s="45">
        <f t="shared" si="0"/>
        <v>29</v>
      </c>
      <c r="I14" s="45">
        <f t="shared" si="0"/>
        <v>136</v>
      </c>
      <c r="J14" s="58">
        <f>PRODUCT(I14/K14)</f>
        <v>0.58119658119658124</v>
      </c>
      <c r="K14" s="16">
        <f>SUM(K11:K13)</f>
        <v>234</v>
      </c>
      <c r="L14" s="51">
        <f>PRODUCT((F14+G14)/E14)</f>
        <v>0.74358974358974361</v>
      </c>
      <c r="M14" s="51">
        <f>PRODUCT(H14/E14)</f>
        <v>0.74358974358974361</v>
      </c>
      <c r="N14" s="51">
        <f>PRODUCT((F14+G14+H14)/E14)</f>
        <v>1.4871794871794872</v>
      </c>
      <c r="O14" s="51">
        <f>PRODUCT(I14/E14)</f>
        <v>3.4871794871794872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6:AM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2023-09-11T17:13:48Z</dcterms:modified>
</cp:coreProperties>
</file>